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workbookProtection lockWindows="1"/>
  <bookViews>
    <workbookView xWindow="0" yWindow="110" windowWidth="19140" windowHeight="7330"/>
  </bookViews>
  <sheets>
    <sheet name="Munka1" sheetId="1" r:id="rId1"/>
    <sheet name="Munka2" sheetId="2" r:id="rId2"/>
    <sheet name="Munka3" sheetId="3" r:id="rId3"/>
  </sheets>
  <definedNames>
    <definedName name="Z_8FB67270_E837_4B45_833E_F5F84320D410_.wvu.Cols" localSheetId="0" hidden="1">Munka1!$G:$I</definedName>
  </definedNames>
  <calcPr calcId="145621"/>
  <customWorkbookViews>
    <customWorkbookView name="Huszti István - Egyéni nézet" guid="{8FB67270-E837-4B45-833E-F5F84320D410}" mergeInterval="0" personalView="1" maximized="1" windowWidth="1916" windowHeight="755" activeSheetId="1"/>
  </customWorkbookViews>
</workbook>
</file>

<file path=xl/calcChain.xml><?xml version="1.0" encoding="utf-8"?>
<calcChain xmlns="http://schemas.openxmlformats.org/spreadsheetml/2006/main">
  <c r="F42" i="1" l="1"/>
  <c r="F16" i="1" l="1"/>
  <c r="I46" i="1"/>
  <c r="F38" i="1"/>
  <c r="F40" i="1" l="1"/>
  <c r="F23" i="1"/>
  <c r="F21" i="1"/>
  <c r="F33" i="1"/>
  <c r="F25" i="1"/>
  <c r="F35" i="1"/>
  <c r="F31" i="1"/>
  <c r="F29" i="1"/>
  <c r="F27" i="1"/>
  <c r="F18" i="1" l="1"/>
  <c r="F14" i="1"/>
  <c r="F12" i="1"/>
  <c r="F43" i="1" l="1"/>
  <c r="C45" i="1" s="1"/>
  <c r="C46" i="1" s="1"/>
  <c r="D45" i="1" l="1"/>
  <c r="E45" i="1" s="1"/>
  <c r="F45" i="1" s="1"/>
  <c r="C47" i="1"/>
</calcChain>
</file>

<file path=xl/sharedStrings.xml><?xml version="1.0" encoding="utf-8"?>
<sst xmlns="http://schemas.openxmlformats.org/spreadsheetml/2006/main" count="94" uniqueCount="55">
  <si>
    <t>TEREPHAJLÁS</t>
  </si>
  <si>
    <t>RÉTEGZŐDÉS VÁLTOZÉKONYSÁGA</t>
  </si>
  <si>
    <t>ALTALAJ MECHANIKAI TULAJDONSÁGAI</t>
  </si>
  <si>
    <t>TALAJ- ÉS RÉTEGVÍZ VISZONYOK</t>
  </si>
  <si>
    <t>&lt;10%</t>
  </si>
  <si>
    <t>15-25%</t>
  </si>
  <si>
    <t>&gt;25%</t>
  </si>
  <si>
    <t>választás</t>
  </si>
  <si>
    <t>PONTSZÁM</t>
  </si>
  <si>
    <t>KEDVEZŐTLEN KÖRÜLMÉNYEK GEOTECHNIKAI OLDALRÓL</t>
  </si>
  <si>
    <t>Mocsaras és bel- vagy árvízveszélyes terület</t>
  </si>
  <si>
    <t>Létesítményt befolyásoló vastagságban feltöltött terület, visszatöltött bányaterület</t>
  </si>
  <si>
    <t>LÉTESÍTMÉNY ALAPTERÜLETE</t>
  </si>
  <si>
    <t>homogén</t>
  </si>
  <si>
    <t>egyenletes</t>
  </si>
  <si>
    <t>változó</t>
  </si>
  <si>
    <t>&gt;5 m</t>
  </si>
  <si>
    <t>2-5 m</t>
  </si>
  <si>
    <t>&lt;2 m</t>
  </si>
  <si>
    <t>FESZTÁV</t>
  </si>
  <si>
    <t>&lt;6 m</t>
  </si>
  <si>
    <t>6-10 m</t>
  </si>
  <si>
    <t>&gt;10 m</t>
  </si>
  <si>
    <t>ÉPÜLETMAGASSÁG</t>
  </si>
  <si>
    <t>6-20 m</t>
  </si>
  <si>
    <t>&gt;20 m</t>
  </si>
  <si>
    <t>MUNKAGÖDÖR MÉLYSÉGE</t>
  </si>
  <si>
    <t>LÉTESÍTMÉNY MEGVALÓSÍTÁSÁHOZ KAPCSOLÓDÓ TEREPRENDEZÉ (TÖLTÉS, BEVÁGÁS) MÉRTÉKE</t>
  </si>
  <si>
    <t>&lt;5 m</t>
  </si>
  <si>
    <t>5-10 m</t>
  </si>
  <si>
    <t>TÁMFALAK, BEFOGOTT FÖLDMEGTÁMASZTÓ SZERKEZETEK MAGASSÁGA</t>
  </si>
  <si>
    <t>SPECIÁLIS KÖRÜLMÉNYEK A LÉTESÍTMÉNY OLDALÁRÓL</t>
  </si>
  <si>
    <t>Meglévő épületre közvetlenül gyakorolt hatás, zártsorú épületcsatlakozás</t>
  </si>
  <si>
    <t>Süllyedésérzékenység, vagy jelentősen változó terhelési viszonyok</t>
  </si>
  <si>
    <t>ÉRTÉKELÉS:</t>
  </si>
  <si>
    <r>
      <t>átlagos</t>
    </r>
    <r>
      <rPr>
        <sz val="8"/>
        <color theme="1"/>
        <rFont val="Times New Roman"/>
        <family val="1"/>
        <charset val="238"/>
      </rPr>
      <t xml:space="preserve"> (150&lt;qd&lt;300 kN/m2)</t>
    </r>
  </si>
  <si>
    <r>
      <t xml:space="preserve">gyenge </t>
    </r>
    <r>
      <rPr>
        <sz val="8"/>
        <color theme="1"/>
        <rFont val="Times New Roman"/>
        <family val="1"/>
        <charset val="238"/>
      </rPr>
      <t xml:space="preserve"> (qd&lt;150 kN/m2)</t>
    </r>
  </si>
  <si>
    <r>
      <t>&lt;1000 m</t>
    </r>
    <r>
      <rPr>
        <vertAlign val="superscript"/>
        <sz val="12"/>
        <color theme="1"/>
        <rFont val="Times New Roman"/>
        <family val="1"/>
        <charset val="238"/>
      </rPr>
      <t>2</t>
    </r>
  </si>
  <si>
    <r>
      <t>1000-10000 m</t>
    </r>
    <r>
      <rPr>
        <vertAlign val="superscript"/>
        <sz val="12"/>
        <color theme="1"/>
        <rFont val="Times New Roman"/>
        <family val="1"/>
        <charset val="238"/>
      </rPr>
      <t>2</t>
    </r>
  </si>
  <si>
    <r>
      <t>&gt;10000 m</t>
    </r>
    <r>
      <rPr>
        <vertAlign val="superscript"/>
        <sz val="12"/>
        <color theme="1"/>
        <rFont val="Times New Roman"/>
        <family val="1"/>
        <charset val="238"/>
      </rPr>
      <t>2</t>
    </r>
  </si>
  <si>
    <r>
      <t>jó</t>
    </r>
    <r>
      <rPr>
        <sz val="8"/>
        <color theme="1"/>
        <rFont val="Times New Roman"/>
        <family val="1"/>
        <charset val="238"/>
      </rPr>
      <t xml:space="preserve"> (q</t>
    </r>
    <r>
      <rPr>
        <vertAlign val="subscript"/>
        <sz val="8"/>
        <color theme="1"/>
        <rFont val="Times New Roman"/>
        <family val="1"/>
        <charset val="238"/>
      </rPr>
      <t>d</t>
    </r>
    <r>
      <rPr>
        <sz val="8"/>
        <color theme="1"/>
        <rFont val="Times New Roman"/>
        <family val="1"/>
        <charset val="238"/>
      </rPr>
      <t>&gt;300 kN/m</t>
    </r>
    <r>
      <rPr>
        <vertAlign val="superscript"/>
        <sz val="8"/>
        <color theme="1"/>
        <rFont val="Times New Roman"/>
        <family val="1"/>
        <charset val="238"/>
      </rPr>
      <t>2</t>
    </r>
    <r>
      <rPr>
        <sz val="8"/>
        <color theme="1"/>
        <rFont val="Times New Roman"/>
        <family val="1"/>
        <charset val="238"/>
      </rPr>
      <t>)</t>
    </r>
  </si>
  <si>
    <t>x</t>
  </si>
  <si>
    <t>Talajvizsgálati jelentés ("talajmechanika") szükségessége:</t>
  </si>
  <si>
    <t xml:space="preserve">Szükség esetén - ha az adatfelvétel tájékoztató adatok alapján történt és a földmunkálatok során a feltételezettől eltérő a tapasztalat. </t>
  </si>
  <si>
    <t>Kötelező!</t>
  </si>
  <si>
    <t>Tartószerkezeti kivitelezési dokumentáció szükségessége:</t>
  </si>
  <si>
    <t>ÖSSZESÍTETT PONTSZÁM:</t>
  </si>
  <si>
    <t>SEGÉDLET</t>
  </si>
  <si>
    <t>Az "egyszerű bejelentés" alapján tervezett ház geotechnikai kategóriájának meghatározásához.</t>
  </si>
  <si>
    <t>A segédlet a Magyar Mérnöki Kamara Geotechnikai Tagozata által kiadott anyaga alapján készült.</t>
  </si>
  <si>
    <t>Készítette: Huszti István tartószerkezeti tervező T 01 9568, huszti55@gmail.com</t>
  </si>
  <si>
    <t>A segédlet célja az építész tervező támogatása abban, hogy az építtető felé a tájékoztatási kötelezettségének eleget tudjon tenni. A szerző véleménye, hogy a gazdaságos és megfelelő minőségű tervezés-kivitelezés érdekében szükséges a szakági tervezők közreműködése, így jelen esetben a geotechnikai tervező/szakértő és a tartószerkezeti tervező bevonása, még akkor is ha ez kötelezően nincs előírva. A szakági tervezők bevonása nem azt jelenti feltétlenül, hogy készüljön a szakágra vonatkozó kivitelezési dokumentáció, hanem adott esteben elégséges a szükséges tervezési szempontok szakszerű meghatározása.</t>
  </si>
  <si>
    <r>
      <t>A táblázatban szereplő "q</t>
    </r>
    <r>
      <rPr>
        <vertAlign val="subscript"/>
        <sz val="12"/>
        <color theme="1"/>
        <rFont val="Times New Roman"/>
        <family val="1"/>
        <charset val="238"/>
      </rPr>
      <t>d</t>
    </r>
    <r>
      <rPr>
        <sz val="12"/>
        <color theme="1"/>
        <rFont val="Times New Roman"/>
        <family val="1"/>
        <charset val="238"/>
      </rPr>
      <t>" értékek a szerző tapasztalatai alapján kerültek megadásra, erre vonatkozó előírás nincs.</t>
    </r>
  </si>
  <si>
    <t>Megjegyzés: A "választás" sorokba, a megfelelő cellába "x" karaktert kell beírni. Egy sorban, csak egy cellában lehet "x" karakter, a többit üresen kell hagyni ! A program a geotechnikai kategória meghatározását és a szükséges eljárást automatikusan meghatározza.</t>
  </si>
  <si>
    <t>Geotechnikai szempontból tartószerkezeti kivitelezési dokumentáció nem kötelező, de ajánlott.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</si>
</sst>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vertAlign val="subscript"/>
      <sz val="8"/>
      <color theme="1"/>
      <name val="Times New Roman"/>
      <family val="1"/>
      <charset val="238"/>
    </font>
    <font>
      <vertAlign val="superscript"/>
      <sz val="8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vertAlign val="superscript"/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72"/>
      <color rgb="FFFF000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wrapText="1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wrapText="1"/>
    </xf>
    <xf numFmtId="0" fontId="9" fillId="2" borderId="3" xfId="0" applyFont="1" applyFill="1" applyBorder="1" applyAlignment="1" applyProtection="1">
      <alignment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3" borderId="6" xfId="0" applyFont="1" applyFill="1" applyBorder="1" applyAlignment="1" applyProtection="1">
      <alignment wrapText="1"/>
    </xf>
    <xf numFmtId="0" fontId="4" fillId="0" borderId="7" xfId="0" applyFont="1" applyBorder="1" applyAlignment="1" applyProtection="1">
      <alignment horizontal="center" vertical="center" wrapText="1"/>
    </xf>
    <xf numFmtId="0" fontId="9" fillId="2" borderId="6" xfId="0" applyFont="1" applyFill="1" applyBorder="1" applyAlignment="1" applyProtection="1">
      <alignment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 applyProtection="1">
      <alignment horizontal="center" vertical="center" wrapText="1"/>
    </xf>
    <xf numFmtId="0" fontId="4" fillId="2" borderId="12" xfId="0" applyFont="1" applyFill="1" applyBorder="1" applyAlignment="1" applyProtection="1">
      <alignment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wrapText="1"/>
    </xf>
    <xf numFmtId="0" fontId="4" fillId="2" borderId="1" xfId="0" applyFont="1" applyFill="1" applyBorder="1" applyAlignment="1" applyProtection="1">
      <alignment wrapText="1"/>
    </xf>
    <xf numFmtId="0" fontId="9" fillId="0" borderId="2" xfId="0" applyFont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wrapText="1"/>
    </xf>
    <xf numFmtId="0" fontId="9" fillId="2" borderId="6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wrapText="1"/>
    </xf>
    <xf numFmtId="0" fontId="9" fillId="2" borderId="8" xfId="0" applyFont="1" applyFill="1" applyBorder="1" applyAlignment="1" applyProtection="1">
      <alignment horizontal="center" vertical="center" wrapText="1"/>
    </xf>
    <xf numFmtId="0" fontId="4" fillId="4" borderId="7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wrapText="1"/>
    </xf>
    <xf numFmtId="0" fontId="4" fillId="0" borderId="1" xfId="0" applyFont="1" applyBorder="1" applyAlignment="1" applyProtection="1">
      <alignment horizontal="center" wrapText="1"/>
    </xf>
    <xf numFmtId="0" fontId="4" fillId="0" borderId="0" xfId="0" applyFont="1" applyAlignment="1" applyProtection="1">
      <alignment horizontal="center" wrapText="1"/>
    </xf>
    <xf numFmtId="0" fontId="6" fillId="0" borderId="0" xfId="0" applyFont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vertical="center" wrapText="1"/>
    </xf>
    <xf numFmtId="0" fontId="4" fillId="0" borderId="21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</xf>
    <xf numFmtId="0" fontId="9" fillId="2" borderId="6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4" fillId="2" borderId="19" xfId="0" applyFont="1" applyFill="1" applyBorder="1" applyAlignment="1" applyProtection="1">
      <alignment horizontal="center" vertical="center" wrapText="1"/>
    </xf>
    <xf numFmtId="0" fontId="4" fillId="2" borderId="14" xfId="0" applyFont="1" applyFill="1" applyBorder="1" applyAlignment="1" applyProtection="1">
      <alignment horizontal="center" vertical="center" wrapText="1"/>
    </xf>
    <xf numFmtId="0" fontId="4" fillId="3" borderId="19" xfId="0" applyFont="1" applyFill="1" applyBorder="1" applyAlignment="1" applyProtection="1">
      <alignment horizontal="center" wrapText="1"/>
    </xf>
    <xf numFmtId="0" fontId="4" fillId="3" borderId="14" xfId="0" applyFont="1" applyFill="1" applyBorder="1" applyAlignment="1" applyProtection="1">
      <alignment horizontal="center" wrapText="1"/>
    </xf>
    <xf numFmtId="0" fontId="4" fillId="3" borderId="18" xfId="0" applyFont="1" applyFill="1" applyBorder="1" applyAlignment="1" applyProtection="1">
      <alignment horizontal="center" wrapText="1"/>
    </xf>
    <xf numFmtId="0" fontId="4" fillId="3" borderId="15" xfId="0" applyFont="1" applyFill="1" applyBorder="1" applyAlignment="1" applyProtection="1">
      <alignment horizont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9" fillId="0" borderId="6" xfId="0" applyFont="1" applyBorder="1" applyAlignment="1" applyProtection="1">
      <alignment horizontal="center" wrapText="1"/>
    </xf>
    <xf numFmtId="0" fontId="9" fillId="0" borderId="1" xfId="0" applyFont="1" applyBorder="1" applyAlignment="1" applyProtection="1">
      <alignment horizontal="center" wrapText="1"/>
    </xf>
    <xf numFmtId="0" fontId="9" fillId="0" borderId="7" xfId="0" applyFont="1" applyBorder="1" applyAlignment="1" applyProtection="1">
      <alignment horizontal="center" wrapText="1"/>
    </xf>
    <xf numFmtId="0" fontId="4" fillId="0" borderId="23" xfId="0" applyFont="1" applyBorder="1" applyAlignment="1" applyProtection="1">
      <alignment horizontal="center" wrapText="1"/>
    </xf>
    <xf numFmtId="0" fontId="4" fillId="0" borderId="8" xfId="0" applyFont="1" applyBorder="1" applyAlignment="1" applyProtection="1">
      <alignment horizontal="center" wrapText="1"/>
    </xf>
    <xf numFmtId="0" fontId="4" fillId="0" borderId="9" xfId="0" applyFont="1" applyBorder="1" applyAlignment="1" applyProtection="1">
      <alignment horizontal="center" wrapText="1"/>
    </xf>
    <xf numFmtId="0" fontId="4" fillId="0" borderId="10" xfId="0" applyFont="1" applyBorder="1" applyAlignment="1" applyProtection="1">
      <alignment horizontal="center" wrapText="1"/>
    </xf>
    <xf numFmtId="0" fontId="9" fillId="0" borderId="3" xfId="0" applyFont="1" applyBorder="1" applyAlignment="1" applyProtection="1">
      <alignment horizontal="center" wrapText="1"/>
    </xf>
    <xf numFmtId="0" fontId="9" fillId="0" borderId="4" xfId="0" applyFont="1" applyBorder="1" applyAlignment="1" applyProtection="1">
      <alignment horizontal="center" wrapText="1"/>
    </xf>
    <xf numFmtId="0" fontId="9" fillId="0" borderId="5" xfId="0" applyFont="1" applyBorder="1" applyAlignment="1" applyProtection="1">
      <alignment horizontal="center" wrapText="1"/>
    </xf>
    <xf numFmtId="0" fontId="4" fillId="3" borderId="24" xfId="0" applyFont="1" applyFill="1" applyBorder="1" applyAlignment="1" applyProtection="1">
      <alignment horizontal="center" wrapText="1"/>
    </xf>
    <xf numFmtId="0" fontId="4" fillId="3" borderId="25" xfId="0" applyFont="1" applyFill="1" applyBorder="1" applyAlignment="1" applyProtection="1">
      <alignment horizontal="center" vertical="center" wrapText="1"/>
    </xf>
    <xf numFmtId="0" fontId="9" fillId="2" borderId="13" xfId="0" applyFont="1" applyFill="1" applyBorder="1" applyAlignment="1" applyProtection="1">
      <alignment horizontal="center" vertical="center" wrapText="1"/>
    </xf>
    <xf numFmtId="0" fontId="4" fillId="3" borderId="26" xfId="0" applyFont="1" applyFill="1" applyBorder="1" applyAlignment="1" applyProtection="1">
      <alignment horizontal="center" wrapText="1"/>
    </xf>
    <xf numFmtId="0" fontId="4" fillId="3" borderId="27" xfId="0" applyFont="1" applyFill="1" applyBorder="1" applyAlignment="1" applyProtection="1">
      <alignment horizontal="center" vertical="center" wrapText="1"/>
    </xf>
    <xf numFmtId="0" fontId="9" fillId="2" borderId="28" xfId="0" applyFont="1" applyFill="1" applyBorder="1" applyAlignment="1" applyProtection="1">
      <alignment horizontal="center" vertical="center" wrapText="1"/>
    </xf>
    <xf numFmtId="0" fontId="4" fillId="3" borderId="25" xfId="0" applyFont="1" applyFill="1" applyBorder="1" applyAlignment="1" applyProtection="1">
      <alignment horizontal="center" wrapText="1"/>
    </xf>
    <xf numFmtId="0" fontId="4" fillId="3" borderId="27" xfId="0" applyFont="1" applyFill="1" applyBorder="1" applyAlignment="1" applyProtection="1">
      <alignment horizontal="center" wrapText="1"/>
    </xf>
    <xf numFmtId="0" fontId="4" fillId="3" borderId="11" xfId="0" applyFont="1" applyFill="1" applyBorder="1" applyAlignment="1" applyProtection="1">
      <alignment horizontal="center" vertical="center" wrapText="1"/>
    </xf>
    <xf numFmtId="0" fontId="4" fillId="2" borderId="29" xfId="0" applyFont="1" applyFill="1" applyBorder="1" applyAlignment="1" applyProtection="1">
      <alignment horizontal="center" vertical="center" wrapText="1"/>
    </xf>
    <xf numFmtId="0" fontId="4" fillId="2" borderId="30" xfId="0" applyFont="1" applyFill="1" applyBorder="1" applyAlignment="1" applyProtection="1">
      <alignment horizontal="center" vertical="center" wrapText="1"/>
    </xf>
    <xf numFmtId="0" fontId="4" fillId="3" borderId="29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7"/>
  <sheetViews>
    <sheetView windowProtection="1" tabSelected="1" zoomScaleNormal="100" workbookViewId="0">
      <selection activeCell="M43" sqref="M43"/>
    </sheetView>
  </sheetViews>
  <sheetFormatPr defaultRowHeight="15.5" x14ac:dyDescent="0.35"/>
  <cols>
    <col min="1" max="1" width="8.7265625" style="2"/>
    <col min="2" max="2" width="26.1796875" style="2" customWidth="1"/>
    <col min="3" max="3" width="12.6328125" style="3" customWidth="1"/>
    <col min="4" max="4" width="10.08984375" style="3" customWidth="1"/>
    <col min="5" max="5" width="11.6328125" style="3" customWidth="1"/>
    <col min="6" max="6" width="21.36328125" style="3" customWidth="1"/>
    <col min="7" max="7" width="11.1796875" style="2" hidden="1" customWidth="1"/>
    <col min="8" max="8" width="9.81640625" style="2" hidden="1" customWidth="1"/>
    <col min="9" max="9" width="7" style="2" hidden="1" customWidth="1"/>
    <col min="10" max="16384" width="8.7265625" style="2"/>
  </cols>
  <sheetData>
    <row r="1" spans="2:6" ht="16" thickBot="1" x14ac:dyDescent="0.4"/>
    <row r="2" spans="2:6" x14ac:dyDescent="0.35">
      <c r="B2" s="56" t="s">
        <v>47</v>
      </c>
      <c r="C2" s="57"/>
      <c r="D2" s="57"/>
      <c r="E2" s="57"/>
      <c r="F2" s="58"/>
    </row>
    <row r="3" spans="2:6" ht="32" customHeight="1" x14ac:dyDescent="0.35">
      <c r="B3" s="49" t="s">
        <v>48</v>
      </c>
      <c r="C3" s="50"/>
      <c r="D3" s="50"/>
      <c r="E3" s="50"/>
      <c r="F3" s="51"/>
    </row>
    <row r="4" spans="2:6" ht="13" customHeight="1" thickBot="1" x14ac:dyDescent="0.4">
      <c r="B4" s="53" t="s">
        <v>50</v>
      </c>
      <c r="C4" s="54"/>
      <c r="D4" s="54"/>
      <c r="E4" s="54"/>
      <c r="F4" s="55"/>
    </row>
    <row r="5" spans="2:6" ht="48.5" customHeight="1" x14ac:dyDescent="0.35">
      <c r="B5" s="28" t="s">
        <v>49</v>
      </c>
      <c r="C5" s="28"/>
      <c r="D5" s="28"/>
      <c r="E5" s="28"/>
      <c r="F5" s="28"/>
    </row>
    <row r="6" spans="2:6" ht="115.5" customHeight="1" x14ac:dyDescent="0.35">
      <c r="B6" s="28" t="s">
        <v>51</v>
      </c>
      <c r="C6" s="28"/>
      <c r="D6" s="28"/>
      <c r="E6" s="28"/>
      <c r="F6" s="28"/>
    </row>
    <row r="7" spans="2:6" ht="15.5" customHeight="1" x14ac:dyDescent="0.35">
      <c r="B7" s="28" t="s">
        <v>52</v>
      </c>
      <c r="C7" s="28"/>
      <c r="D7" s="28"/>
      <c r="E7" s="28"/>
      <c r="F7" s="28"/>
    </row>
    <row r="8" spans="2:6" ht="15.5" customHeight="1" x14ac:dyDescent="0.35">
      <c r="B8" s="26"/>
      <c r="C8" s="4"/>
      <c r="D8" s="4"/>
      <c r="E8" s="4"/>
      <c r="F8" s="4"/>
    </row>
    <row r="9" spans="2:6" ht="82" customHeight="1" x14ac:dyDescent="0.35">
      <c r="B9" s="29" t="s">
        <v>53</v>
      </c>
      <c r="C9" s="29"/>
      <c r="D9" s="29"/>
      <c r="E9" s="29"/>
      <c r="F9" s="29"/>
    </row>
    <row r="10" spans="2:6" ht="16" thickBot="1" x14ac:dyDescent="0.4">
      <c r="B10" s="52"/>
      <c r="C10" s="52"/>
      <c r="D10" s="52"/>
      <c r="E10" s="52"/>
      <c r="F10" s="52"/>
    </row>
    <row r="11" spans="2:6" x14ac:dyDescent="0.35">
      <c r="B11" s="5" t="s">
        <v>0</v>
      </c>
      <c r="C11" s="6" t="s">
        <v>4</v>
      </c>
      <c r="D11" s="6" t="s">
        <v>5</v>
      </c>
      <c r="E11" s="6" t="s">
        <v>6</v>
      </c>
      <c r="F11" s="7" t="s">
        <v>8</v>
      </c>
    </row>
    <row r="12" spans="2:6" x14ac:dyDescent="0.35">
      <c r="B12" s="8" t="s">
        <v>7</v>
      </c>
      <c r="C12" s="1" t="s">
        <v>41</v>
      </c>
      <c r="D12" s="1"/>
      <c r="E12" s="1"/>
      <c r="F12" s="14">
        <f>IF(C12="X",0,IF(D12="X",1,IF(E12="X",3)))</f>
        <v>0</v>
      </c>
    </row>
    <row r="13" spans="2:6" ht="30.5" x14ac:dyDescent="0.35">
      <c r="B13" s="10" t="s">
        <v>1</v>
      </c>
      <c r="C13" s="11" t="s">
        <v>13</v>
      </c>
      <c r="D13" s="12" t="s">
        <v>14</v>
      </c>
      <c r="E13" s="12" t="s">
        <v>15</v>
      </c>
      <c r="F13" s="25"/>
    </row>
    <row r="14" spans="2:6" x14ac:dyDescent="0.35">
      <c r="B14" s="8" t="s">
        <v>7</v>
      </c>
      <c r="C14" s="13"/>
      <c r="D14" s="13" t="s">
        <v>41</v>
      </c>
      <c r="E14" s="13"/>
      <c r="F14" s="14">
        <f>IF(C14="X",0,IF(D14="X",2,IF(E14="X",5)))</f>
        <v>2</v>
      </c>
    </row>
    <row r="15" spans="2:6" ht="45.5" x14ac:dyDescent="0.35">
      <c r="B15" s="10" t="s">
        <v>2</v>
      </c>
      <c r="C15" s="12" t="s">
        <v>40</v>
      </c>
      <c r="D15" s="12" t="s">
        <v>35</v>
      </c>
      <c r="E15" s="12" t="s">
        <v>36</v>
      </c>
      <c r="F15" s="9"/>
    </row>
    <row r="16" spans="2:6" x14ac:dyDescent="0.35">
      <c r="B16" s="8" t="s">
        <v>7</v>
      </c>
      <c r="C16" s="13"/>
      <c r="D16" s="13"/>
      <c r="E16" s="13" t="s">
        <v>41</v>
      </c>
      <c r="F16" s="14">
        <f>IF(C16="X",0,IF(D16="X",2,IF(E16="X",5)))</f>
        <v>5</v>
      </c>
    </row>
    <row r="17" spans="2:6" ht="30.5" x14ac:dyDescent="0.35">
      <c r="B17" s="10" t="s">
        <v>3</v>
      </c>
      <c r="C17" s="12" t="s">
        <v>16</v>
      </c>
      <c r="D17" s="12" t="s">
        <v>17</v>
      </c>
      <c r="E17" s="12" t="s">
        <v>18</v>
      </c>
      <c r="F17" s="9"/>
    </row>
    <row r="18" spans="2:6" x14ac:dyDescent="0.35">
      <c r="B18" s="8" t="s">
        <v>7</v>
      </c>
      <c r="C18" s="13" t="s">
        <v>41</v>
      </c>
      <c r="D18" s="13"/>
      <c r="E18" s="13"/>
      <c r="F18" s="14">
        <f>IF(C18="X",0,IF(D18="X",2,IF(E18="X",5)))</f>
        <v>0</v>
      </c>
    </row>
    <row r="19" spans="2:6" ht="14.5" customHeight="1" x14ac:dyDescent="0.35">
      <c r="B19" s="49" t="s">
        <v>9</v>
      </c>
      <c r="C19" s="50"/>
      <c r="D19" s="50"/>
      <c r="E19" s="50"/>
      <c r="F19" s="39"/>
    </row>
    <row r="20" spans="2:6" ht="29" customHeight="1" thickBot="1" x14ac:dyDescent="0.4">
      <c r="B20" s="37" t="s">
        <v>10</v>
      </c>
      <c r="C20" s="38"/>
      <c r="D20" s="38"/>
      <c r="E20" s="61"/>
      <c r="F20" s="40"/>
    </row>
    <row r="21" spans="2:6" ht="16" thickBot="1" x14ac:dyDescent="0.4">
      <c r="B21" s="59" t="s">
        <v>7</v>
      </c>
      <c r="C21" s="44"/>
      <c r="D21" s="65"/>
      <c r="E21" s="71" t="s">
        <v>41</v>
      </c>
      <c r="F21" s="60">
        <f>IF(E21="x",5,0)</f>
        <v>5</v>
      </c>
    </row>
    <row r="22" spans="2:6" ht="14.5" customHeight="1" thickBot="1" x14ac:dyDescent="0.4">
      <c r="B22" s="37" t="s">
        <v>11</v>
      </c>
      <c r="C22" s="38"/>
      <c r="D22" s="38"/>
      <c r="E22" s="64"/>
      <c r="F22" s="9"/>
    </row>
    <row r="23" spans="2:6" ht="16" thickBot="1" x14ac:dyDescent="0.4">
      <c r="B23" s="62" t="s">
        <v>7</v>
      </c>
      <c r="C23" s="46"/>
      <c r="D23" s="66"/>
      <c r="E23" s="71" t="s">
        <v>41</v>
      </c>
      <c r="F23" s="63">
        <f>IF(E23="x",5,0)</f>
        <v>5</v>
      </c>
    </row>
    <row r="24" spans="2:6" ht="34" x14ac:dyDescent="0.35">
      <c r="B24" s="15" t="s">
        <v>12</v>
      </c>
      <c r="C24" s="16" t="s">
        <v>37</v>
      </c>
      <c r="D24" s="16" t="s">
        <v>38</v>
      </c>
      <c r="E24" s="16" t="s">
        <v>39</v>
      </c>
      <c r="F24" s="16"/>
    </row>
    <row r="25" spans="2:6" x14ac:dyDescent="0.35">
      <c r="B25" s="17" t="s">
        <v>7</v>
      </c>
      <c r="C25" s="13" t="s">
        <v>41</v>
      </c>
      <c r="D25" s="13"/>
      <c r="E25" s="13"/>
      <c r="F25" s="13">
        <f>IF(C25="X",0,IF(D25="X",1,IF(E25="X",3)))</f>
        <v>0</v>
      </c>
    </row>
    <row r="26" spans="2:6" x14ac:dyDescent="0.35">
      <c r="B26" s="18" t="s">
        <v>19</v>
      </c>
      <c r="C26" s="12" t="s">
        <v>20</v>
      </c>
      <c r="D26" s="12" t="s">
        <v>21</v>
      </c>
      <c r="E26" s="12" t="s">
        <v>22</v>
      </c>
      <c r="F26" s="12"/>
    </row>
    <row r="27" spans="2:6" x14ac:dyDescent="0.35">
      <c r="B27" s="17" t="s">
        <v>7</v>
      </c>
      <c r="C27" s="13" t="s">
        <v>41</v>
      </c>
      <c r="D27" s="13"/>
      <c r="E27" s="13"/>
      <c r="F27" s="13">
        <f>IF(C27="X",0,IF(D27="X",2,IF(E27="X",5)))</f>
        <v>0</v>
      </c>
    </row>
    <row r="28" spans="2:6" x14ac:dyDescent="0.35">
      <c r="B28" s="18" t="s">
        <v>23</v>
      </c>
      <c r="C28" s="12" t="s">
        <v>20</v>
      </c>
      <c r="D28" s="12" t="s">
        <v>24</v>
      </c>
      <c r="E28" s="12" t="s">
        <v>25</v>
      </c>
      <c r="F28" s="12"/>
    </row>
    <row r="29" spans="2:6" x14ac:dyDescent="0.35">
      <c r="B29" s="17" t="s">
        <v>7</v>
      </c>
      <c r="C29" s="13" t="s">
        <v>41</v>
      </c>
      <c r="D29" s="13"/>
      <c r="E29" s="13"/>
      <c r="F29" s="13">
        <f>IF(C29="X",0,IF(D29="X",2,IF(E29="X",5)))</f>
        <v>0</v>
      </c>
    </row>
    <row r="30" spans="2:6" ht="31" x14ac:dyDescent="0.35">
      <c r="B30" s="18" t="s">
        <v>26</v>
      </c>
      <c r="C30" s="12" t="s">
        <v>18</v>
      </c>
      <c r="D30" s="12" t="s">
        <v>17</v>
      </c>
      <c r="E30" s="12" t="s">
        <v>16</v>
      </c>
      <c r="F30" s="12"/>
    </row>
    <row r="31" spans="2:6" x14ac:dyDescent="0.35">
      <c r="B31" s="17" t="s">
        <v>7</v>
      </c>
      <c r="C31" s="13" t="s">
        <v>41</v>
      </c>
      <c r="D31" s="13"/>
      <c r="E31" s="13"/>
      <c r="F31" s="13">
        <f>IF(C31="X",0,IF(D31="X",2,IF(E31="X",5)))</f>
        <v>0</v>
      </c>
    </row>
    <row r="32" spans="2:6" ht="93" x14ac:dyDescent="0.35">
      <c r="B32" s="18" t="s">
        <v>27</v>
      </c>
      <c r="C32" s="12" t="s">
        <v>28</v>
      </c>
      <c r="D32" s="12" t="s">
        <v>29</v>
      </c>
      <c r="E32" s="12" t="s">
        <v>22</v>
      </c>
      <c r="F32" s="12"/>
    </row>
    <row r="33" spans="2:10" x14ac:dyDescent="0.35">
      <c r="B33" s="17" t="s">
        <v>7</v>
      </c>
      <c r="C33" s="13"/>
      <c r="D33" s="13"/>
      <c r="E33" s="13" t="s">
        <v>41</v>
      </c>
      <c r="F33" s="13">
        <f>IF(C33="X",0,IF(D33="X",1,IF(E33="X",3)))</f>
        <v>3</v>
      </c>
    </row>
    <row r="34" spans="2:10" ht="62" x14ac:dyDescent="0.35">
      <c r="B34" s="18" t="s">
        <v>30</v>
      </c>
      <c r="C34" s="12" t="s">
        <v>18</v>
      </c>
      <c r="D34" s="12" t="s">
        <v>17</v>
      </c>
      <c r="E34" s="12" t="s">
        <v>16</v>
      </c>
      <c r="F34" s="12"/>
    </row>
    <row r="35" spans="2:10" x14ac:dyDescent="0.35">
      <c r="B35" s="17" t="s">
        <v>7</v>
      </c>
      <c r="C35" s="13"/>
      <c r="D35" s="13"/>
      <c r="E35" s="13" t="s">
        <v>41</v>
      </c>
      <c r="F35" s="13">
        <f>IF(C35="X",0,IF(D35="X",2,IF(E35="X",5)))</f>
        <v>5</v>
      </c>
    </row>
    <row r="36" spans="2:10" ht="14.5" customHeight="1" x14ac:dyDescent="0.35">
      <c r="B36" s="27" t="s">
        <v>31</v>
      </c>
      <c r="C36" s="27"/>
      <c r="D36" s="27"/>
      <c r="E36" s="27"/>
      <c r="F36" s="12"/>
    </row>
    <row r="37" spans="2:10" ht="29" customHeight="1" thickBot="1" x14ac:dyDescent="0.4">
      <c r="B37" s="41" t="s">
        <v>32</v>
      </c>
      <c r="C37" s="42"/>
      <c r="D37" s="42"/>
      <c r="E37" s="68"/>
      <c r="F37" s="12"/>
    </row>
    <row r="38" spans="2:10" ht="16" thickBot="1" x14ac:dyDescent="0.4">
      <c r="B38" s="43" t="s">
        <v>7</v>
      </c>
      <c r="C38" s="44"/>
      <c r="D38" s="65"/>
      <c r="E38" s="71" t="s">
        <v>41</v>
      </c>
      <c r="F38" s="67">
        <f>IF(E38="x",5,0)</f>
        <v>5</v>
      </c>
    </row>
    <row r="39" spans="2:10" ht="14.5" customHeight="1" thickBot="1" x14ac:dyDescent="0.4">
      <c r="B39" s="41" t="s">
        <v>33</v>
      </c>
      <c r="C39" s="42"/>
      <c r="D39" s="42"/>
      <c r="E39" s="69"/>
      <c r="F39" s="12"/>
    </row>
    <row r="40" spans="2:10" ht="16" thickBot="1" x14ac:dyDescent="0.4">
      <c r="B40" s="43" t="s">
        <v>7</v>
      </c>
      <c r="C40" s="44"/>
      <c r="D40" s="65"/>
      <c r="E40" s="71" t="s">
        <v>41</v>
      </c>
      <c r="F40" s="67">
        <f>IF(E40="x",5,0)</f>
        <v>5</v>
      </c>
    </row>
    <row r="41" spans="2:10" ht="14.5" customHeight="1" thickBot="1" x14ac:dyDescent="0.4">
      <c r="B41" s="41" t="s">
        <v>33</v>
      </c>
      <c r="C41" s="42"/>
      <c r="D41" s="42"/>
      <c r="E41" s="69"/>
      <c r="F41" s="12"/>
    </row>
    <row r="42" spans="2:10" ht="16" thickBot="1" x14ac:dyDescent="0.4">
      <c r="B42" s="45" t="s">
        <v>7</v>
      </c>
      <c r="C42" s="46"/>
      <c r="D42" s="66"/>
      <c r="E42" s="71" t="s">
        <v>41</v>
      </c>
      <c r="F42" s="70">
        <f>IF(E42="x",5,0)</f>
        <v>5</v>
      </c>
    </row>
    <row r="43" spans="2:10" ht="31" customHeight="1" thickBot="1" x14ac:dyDescent="0.4">
      <c r="B43" s="34" t="s">
        <v>46</v>
      </c>
      <c r="C43" s="35"/>
      <c r="D43" s="35"/>
      <c r="E43" s="36"/>
      <c r="F43" s="19">
        <f>SUM(F12:F42)</f>
        <v>40</v>
      </c>
    </row>
    <row r="44" spans="2:10" ht="16" thickBot="1" x14ac:dyDescent="0.4"/>
    <row r="45" spans="2:10" ht="73.5" customHeight="1" x14ac:dyDescent="0.35">
      <c r="B45" s="20" t="s">
        <v>34</v>
      </c>
      <c r="C45" s="47" t="str">
        <f>IF(F43&lt;=4,"1. GEOTECHNIKAI KATEGÓRIA",IF(AND(F43&gt;=5,F43&lt;=20),"2. GEOTECHNIKAI KATEGÓRIA",IF(F43&gt;=20,"3. GEOTECHNIKAI KATEGÓRIA")))</f>
        <v>3. GEOTECHNIKAI KATEGÓRIA</v>
      </c>
      <c r="D45" s="47" t="b">
        <f t="shared" ref="D45:F45" si="0">IF(A45="X",0,IF(B45="X",2,IF(C45="X",5)))</f>
        <v>0</v>
      </c>
      <c r="E45" s="47" t="b">
        <f t="shared" si="0"/>
        <v>0</v>
      </c>
      <c r="F45" s="48" t="b">
        <f t="shared" si="0"/>
        <v>0</v>
      </c>
      <c r="J45" s="21"/>
    </row>
    <row r="46" spans="2:10" ht="68.5" customHeight="1" x14ac:dyDescent="1.9">
      <c r="B46" s="22" t="s">
        <v>42</v>
      </c>
      <c r="C46" s="30" t="str">
        <f>IF(C45="1. GEOTECHNIKAI KATEGÓRIA",G46,"KÖTELEZŐ")</f>
        <v>KÖTELEZŐ</v>
      </c>
      <c r="D46" s="30"/>
      <c r="E46" s="30"/>
      <c r="F46" s="31"/>
      <c r="G46" s="2" t="s">
        <v>43</v>
      </c>
      <c r="H46" s="2" t="s">
        <v>44</v>
      </c>
      <c r="I46" s="23" t="e">
        <f>IF(G46="X",0,IF(H46="X",2,IF(#REF!="X",5)))</f>
        <v>#REF!</v>
      </c>
    </row>
    <row r="47" spans="2:10" ht="67" customHeight="1" thickBot="1" x14ac:dyDescent="0.4">
      <c r="B47" s="24" t="s">
        <v>45</v>
      </c>
      <c r="C47" s="32" t="str">
        <f>IF(C45="1. GEOTECHNIKAI KATEGÓRIA",I47,IF(C45="2. GEOTECHNIKAI KATEGÓRIA",I47,"KÖTELEZŐ"))</f>
        <v>KÖTELEZŐ</v>
      </c>
      <c r="D47" s="32"/>
      <c r="E47" s="32"/>
      <c r="F47" s="33"/>
      <c r="G47" s="2" t="s">
        <v>43</v>
      </c>
      <c r="H47" s="2" t="s">
        <v>44</v>
      </c>
      <c r="I47" s="2" t="s">
        <v>54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F731" sqref="B2:F9" name="Szöveg1"/>
    <protectedRange password="F731" sqref="B11:B18 B19 B20:E23 C17 D17 E17 C15 D15 E15 C13 D13 E13 C11 D11 E11 B24:E24 B25:B34 B35 C26 D26 E26 C28:E28 C30:E30 C32:E32 C34:E34 B36:E42 B43 B45:F47 F11:F43" name="Tartomány2"/>
  </protectedRanges>
  <customSheetViews>
    <customSheetView guid="{8FB67270-E837-4B45-833E-F5F84320D410}" hiddenColumns="1">
      <selection activeCell="B5" sqref="B5:F5"/>
      <pageMargins left="0.7" right="0.7" top="0.75" bottom="0.75" header="0.3" footer="0.3"/>
      <pageSetup paperSize="9" orientation="portrait" r:id="rId1"/>
    </customSheetView>
  </customSheetViews>
  <mergeCells count="25">
    <mergeCell ref="B2:F2"/>
    <mergeCell ref="B6:F6"/>
    <mergeCell ref="B21:D21"/>
    <mergeCell ref="B23:D23"/>
    <mergeCell ref="B38:D38"/>
    <mergeCell ref="C45:F45"/>
    <mergeCell ref="B19:E19"/>
    <mergeCell ref="B3:F3"/>
    <mergeCell ref="B5:F5"/>
    <mergeCell ref="B10:F10"/>
    <mergeCell ref="B4:F4"/>
    <mergeCell ref="B40:D40"/>
    <mergeCell ref="B42:D42"/>
    <mergeCell ref="B36:E36"/>
    <mergeCell ref="B7:F7"/>
    <mergeCell ref="B9:F9"/>
    <mergeCell ref="C46:F46"/>
    <mergeCell ref="C47:F47"/>
    <mergeCell ref="B43:E43"/>
    <mergeCell ref="B20:E20"/>
    <mergeCell ref="B22:E22"/>
    <mergeCell ref="F19:F20"/>
    <mergeCell ref="B37:E37"/>
    <mergeCell ref="B39:E39"/>
    <mergeCell ref="B41:E41"/>
  </mergeCell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indowProtection="1" workbookViewId="0"/>
  </sheetViews>
  <sheetFormatPr defaultRowHeight="14.5" x14ac:dyDescent="0.35"/>
  <sheetData/>
  <customSheetViews>
    <customSheetView guid="{8FB67270-E837-4B45-833E-F5F84320D410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indowProtection="1" workbookViewId="0"/>
  </sheetViews>
  <sheetFormatPr defaultRowHeight="14.5" x14ac:dyDescent="0.35"/>
  <sheetData/>
  <customSheetViews>
    <customSheetView guid="{8FB67270-E837-4B45-833E-F5F84320D410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KD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Huszti István</dc:creator>
  <cp:lastModifiedBy>Huszti István</cp:lastModifiedBy>
  <dcterms:created xsi:type="dcterms:W3CDTF">2016-08-25T09:18:36Z</dcterms:created>
  <dcterms:modified xsi:type="dcterms:W3CDTF">2016-08-29T08:21:30Z</dcterms:modified>
</cp:coreProperties>
</file>